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44 Госпрограмма изм февраль\"/>
    </mc:Choice>
  </mc:AlternateContent>
  <bookViews>
    <workbookView xWindow="0" yWindow="0" windowWidth="16452" windowHeight="5832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Лист2!$A$1:$J$97</definedName>
  </definedNames>
  <calcPr calcId="152511" refMode="R1C1"/>
</workbook>
</file>

<file path=xl/calcChain.xml><?xml version="1.0" encoding="utf-8"?>
<calcChain xmlns="http://schemas.openxmlformats.org/spreadsheetml/2006/main">
  <c r="I4" i="53" l="1"/>
  <c r="H58" i="53"/>
  <c r="I58" i="53"/>
  <c r="J58" i="53"/>
  <c r="G90" i="53" l="1"/>
  <c r="H90" i="53"/>
  <c r="I90" i="53"/>
  <c r="G88" i="53" l="1"/>
  <c r="H88" i="53"/>
  <c r="I88" i="53"/>
  <c r="F8" i="53"/>
  <c r="F14" i="53"/>
  <c r="H73" i="53"/>
  <c r="G63" i="53" l="1"/>
  <c r="H63" i="53"/>
  <c r="I63" i="53"/>
  <c r="J63" i="53"/>
  <c r="F63" i="53"/>
  <c r="J76" i="53"/>
  <c r="H76" i="53"/>
  <c r="G76" i="53"/>
  <c r="F76" i="53"/>
  <c r="G62" i="53" l="1"/>
  <c r="H62" i="53"/>
  <c r="I62" i="53"/>
  <c r="J62" i="53"/>
  <c r="F62" i="53"/>
  <c r="E63" i="53" l="1"/>
  <c r="E78" i="53"/>
  <c r="E77" i="53"/>
  <c r="I76" i="53"/>
  <c r="E76" i="53" s="1"/>
  <c r="E75" i="53"/>
  <c r="E74" i="53"/>
  <c r="J73" i="53"/>
  <c r="I73" i="53"/>
  <c r="G73" i="53"/>
  <c r="F73" i="53"/>
  <c r="E72" i="53"/>
  <c r="E71" i="53"/>
  <c r="J70" i="53"/>
  <c r="I70" i="53"/>
  <c r="H70" i="53"/>
  <c r="G70" i="53"/>
  <c r="F70" i="53"/>
  <c r="E69" i="53"/>
  <c r="E68" i="53"/>
  <c r="J67" i="53"/>
  <c r="I67" i="53"/>
  <c r="H67" i="53"/>
  <c r="G67" i="53"/>
  <c r="F67" i="53"/>
  <c r="F80" i="53"/>
  <c r="G80" i="53"/>
  <c r="H80" i="53"/>
  <c r="I80" i="53"/>
  <c r="J80" i="53"/>
  <c r="F81" i="53"/>
  <c r="G81" i="53"/>
  <c r="H81" i="53"/>
  <c r="I81" i="53"/>
  <c r="J81" i="53"/>
  <c r="I79" i="53" l="1"/>
  <c r="J79" i="53"/>
  <c r="F79" i="53"/>
  <c r="E73" i="53"/>
  <c r="E70" i="53"/>
  <c r="H79" i="53"/>
  <c r="E67" i="53"/>
  <c r="G79" i="53"/>
  <c r="E81" i="53"/>
  <c r="E80" i="53"/>
  <c r="E79" i="53" l="1"/>
  <c r="F47" i="53" l="1"/>
  <c r="E66" i="53" l="1"/>
  <c r="E65" i="53"/>
  <c r="J64" i="53"/>
  <c r="I64" i="53"/>
  <c r="H64" i="53"/>
  <c r="G64" i="53"/>
  <c r="F64" i="53"/>
  <c r="E64" i="53" l="1"/>
  <c r="G48" i="53"/>
  <c r="H48" i="53"/>
  <c r="I48" i="53"/>
  <c r="J48" i="53"/>
  <c r="F48" i="53"/>
  <c r="F46" i="53" s="1"/>
  <c r="G47" i="53"/>
  <c r="H47" i="53"/>
  <c r="I47" i="53"/>
  <c r="J47" i="53"/>
  <c r="G49" i="53"/>
  <c r="H49" i="53"/>
  <c r="I49" i="53"/>
  <c r="J49" i="53"/>
  <c r="F49" i="53"/>
  <c r="E50" i="53"/>
  <c r="E51" i="53"/>
  <c r="G46" i="53" l="1"/>
  <c r="H46" i="53"/>
  <c r="E47" i="53"/>
  <c r="E62" i="53"/>
  <c r="F16" i="53" l="1"/>
  <c r="E56" i="53"/>
  <c r="E57" i="53"/>
  <c r="E59" i="53"/>
  <c r="E60" i="53"/>
  <c r="E83" i="53"/>
  <c r="E84" i="53"/>
  <c r="E86" i="53"/>
  <c r="E87" i="53"/>
  <c r="E92" i="53"/>
  <c r="E93" i="53"/>
  <c r="E95" i="53"/>
  <c r="E96" i="53"/>
  <c r="E19" i="53"/>
  <c r="E20" i="53"/>
  <c r="E21" i="53"/>
  <c r="E23" i="53"/>
  <c r="E24" i="53"/>
  <c r="E26" i="53"/>
  <c r="E27" i="53"/>
  <c r="E29" i="53"/>
  <c r="E30" i="53"/>
  <c r="E32" i="53"/>
  <c r="E33" i="53"/>
  <c r="E38" i="53"/>
  <c r="E39" i="53"/>
  <c r="E41" i="53"/>
  <c r="E42" i="53"/>
  <c r="E44" i="53"/>
  <c r="E45" i="53"/>
  <c r="G18" i="53"/>
  <c r="H18" i="53"/>
  <c r="I18" i="53"/>
  <c r="J18" i="53"/>
  <c r="F18" i="53"/>
  <c r="F58" i="53"/>
  <c r="F55" i="53"/>
  <c r="F54" i="53"/>
  <c r="F53" i="53"/>
  <c r="G82" i="53"/>
  <c r="H82" i="53"/>
  <c r="I82" i="53"/>
  <c r="J82" i="53"/>
  <c r="F82" i="53"/>
  <c r="F85" i="53"/>
  <c r="G85" i="53"/>
  <c r="H85" i="53"/>
  <c r="I85" i="53"/>
  <c r="J85" i="53"/>
  <c r="E82" i="53" l="1"/>
  <c r="E18" i="53"/>
  <c r="E85" i="53"/>
  <c r="F52" i="53"/>
  <c r="E48" i="53" l="1"/>
  <c r="J46" i="53"/>
  <c r="J94" i="53"/>
  <c r="F94" i="53"/>
  <c r="J91" i="53"/>
  <c r="I91" i="53"/>
  <c r="H91" i="53"/>
  <c r="G91" i="53"/>
  <c r="F91" i="53"/>
  <c r="J90" i="53"/>
  <c r="F90" i="53"/>
  <c r="J89" i="53"/>
  <c r="I89" i="53"/>
  <c r="H89" i="53"/>
  <c r="G89" i="53"/>
  <c r="F89" i="53"/>
  <c r="G58" i="53"/>
  <c r="J55" i="53"/>
  <c r="I55" i="53"/>
  <c r="H55" i="53"/>
  <c r="G55" i="53"/>
  <c r="J54" i="53"/>
  <c r="I54" i="53"/>
  <c r="H54" i="53"/>
  <c r="G54" i="53"/>
  <c r="J53" i="53"/>
  <c r="I53" i="53"/>
  <c r="H53" i="53"/>
  <c r="G53" i="53"/>
  <c r="J43" i="53"/>
  <c r="I43" i="53"/>
  <c r="H43" i="53"/>
  <c r="G43" i="53"/>
  <c r="F43" i="53"/>
  <c r="J40" i="53"/>
  <c r="I40" i="53"/>
  <c r="H40" i="53"/>
  <c r="G40" i="53"/>
  <c r="F40" i="53"/>
  <c r="J37" i="53"/>
  <c r="I37" i="53"/>
  <c r="H37" i="53"/>
  <c r="G37" i="53"/>
  <c r="F37" i="53"/>
  <c r="J36" i="53"/>
  <c r="I36" i="53"/>
  <c r="H36" i="53"/>
  <c r="G36" i="53"/>
  <c r="F36" i="53"/>
  <c r="F11" i="53" s="1"/>
  <c r="J35" i="53"/>
  <c r="I35" i="53"/>
  <c r="H35" i="53"/>
  <c r="G35" i="53"/>
  <c r="F35" i="53"/>
  <c r="F9" i="53" s="1"/>
  <c r="J31" i="53"/>
  <c r="I31" i="53"/>
  <c r="H31" i="53"/>
  <c r="G31" i="53"/>
  <c r="F31" i="53"/>
  <c r="J28" i="53"/>
  <c r="I28" i="53"/>
  <c r="H28" i="53"/>
  <c r="G28" i="53"/>
  <c r="F28" i="53"/>
  <c r="J25" i="53"/>
  <c r="I25" i="53"/>
  <c r="H25" i="53"/>
  <c r="G25" i="53"/>
  <c r="F25" i="53"/>
  <c r="J22" i="53"/>
  <c r="I22" i="53"/>
  <c r="H22" i="53"/>
  <c r="G22" i="53"/>
  <c r="F22" i="53"/>
  <c r="J17" i="53"/>
  <c r="J12" i="53" s="1"/>
  <c r="I17" i="53"/>
  <c r="I12" i="53" s="1"/>
  <c r="H17" i="53"/>
  <c r="H12" i="53" s="1"/>
  <c r="G17" i="53"/>
  <c r="G12" i="53" s="1"/>
  <c r="F17" i="53"/>
  <c r="F12" i="53" s="1"/>
  <c r="J16" i="53"/>
  <c r="J11" i="53" s="1"/>
  <c r="I16" i="53"/>
  <c r="H16" i="53"/>
  <c r="H11" i="53" s="1"/>
  <c r="H4" i="53" s="1"/>
  <c r="G16" i="53"/>
  <c r="G11" i="53" s="1"/>
  <c r="G4" i="53" s="1"/>
  <c r="J14" i="53"/>
  <c r="I14" i="53"/>
  <c r="I9" i="53" s="1"/>
  <c r="H14" i="53"/>
  <c r="H9" i="53" s="1"/>
  <c r="G14" i="53"/>
  <c r="G9" i="53" s="1"/>
  <c r="I11" i="53" l="1"/>
  <c r="I10" i="53" s="1"/>
  <c r="I8" i="53" s="1"/>
  <c r="F10" i="53"/>
  <c r="J9" i="53"/>
  <c r="E9" i="53" s="1"/>
  <c r="G10" i="53"/>
  <c r="G8" i="53" s="1"/>
  <c r="H10" i="53"/>
  <c r="H8" i="53" s="1"/>
  <c r="J10" i="53"/>
  <c r="J8" i="53" s="1"/>
  <c r="E12" i="53"/>
  <c r="I15" i="53"/>
  <c r="I13" i="53" s="1"/>
  <c r="E49" i="53"/>
  <c r="J15" i="53"/>
  <c r="J13" i="53" s="1"/>
  <c r="E22" i="53"/>
  <c r="E35" i="53"/>
  <c r="E43" i="53"/>
  <c r="E14" i="53"/>
  <c r="E53" i="53"/>
  <c r="E54" i="53"/>
  <c r="E55" i="53"/>
  <c r="E58" i="53"/>
  <c r="E90" i="53"/>
  <c r="E89" i="53"/>
  <c r="E25" i="53"/>
  <c r="G15" i="53"/>
  <c r="G13" i="53" s="1"/>
  <c r="E28" i="53"/>
  <c r="E37" i="53"/>
  <c r="E91" i="53"/>
  <c r="F15" i="53"/>
  <c r="F13" i="53" s="1"/>
  <c r="E16" i="53"/>
  <c r="E36" i="53"/>
  <c r="H15" i="53"/>
  <c r="H13" i="53" s="1"/>
  <c r="E17" i="53"/>
  <c r="E31" i="53"/>
  <c r="E40" i="53"/>
  <c r="E94" i="53"/>
  <c r="G61" i="53"/>
  <c r="G52" i="53"/>
  <c r="F61" i="53"/>
  <c r="J61" i="53"/>
  <c r="H34" i="53"/>
  <c r="H52" i="53"/>
  <c r="I61" i="53"/>
  <c r="I46" i="53"/>
  <c r="F34" i="53"/>
  <c r="J34" i="53"/>
  <c r="F88" i="53"/>
  <c r="J88" i="53"/>
  <c r="H61" i="53"/>
  <c r="I34" i="53"/>
  <c r="G34" i="53"/>
  <c r="I52" i="53"/>
  <c r="J52" i="53"/>
  <c r="E61" i="53" l="1"/>
  <c r="E46" i="53"/>
  <c r="E88" i="53"/>
  <c r="E13" i="53"/>
  <c r="E52" i="53"/>
  <c r="E11" i="53"/>
  <c r="E34" i="53"/>
  <c r="E15" i="53"/>
  <c r="E8" i="53" l="1"/>
  <c r="E10" i="53"/>
</calcChain>
</file>

<file path=xl/sharedStrings.xml><?xml version="1.0" encoding="utf-8"?>
<sst xmlns="http://schemas.openxmlformats.org/spreadsheetml/2006/main" count="174" uniqueCount="90">
  <si>
    <t>Подпрограмма 1</t>
  </si>
  <si>
    <t>Подпрограмма 2</t>
  </si>
  <si>
    <t>1.1.</t>
  </si>
  <si>
    <t>№ п/п</t>
  </si>
  <si>
    <t>1.2.</t>
  </si>
  <si>
    <t>1.3.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</si>
  <si>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</si>
  <si>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</si>
  <si>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</si>
  <si>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</si>
  <si>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</si>
  <si>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</si>
  <si>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</si>
  <si>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</si>
  <si>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</si>
  <si>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</si>
  <si>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</si>
  <si>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</si>
  <si>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</si>
  <si>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</si>
  <si>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</si>
  <si>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</si>
  <si>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</si>
  <si>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</si>
  <si>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1.4.</t>
  </si>
  <si>
    <t xml:space="preserve"> </t>
  </si>
  <si>
    <t>Социальные выплаты безработным гражданам</t>
  </si>
  <si>
    <t>Финансовое обеспечение деятельности центров занятости населения для оказания государственных услуг в сфере занятости населения</t>
  </si>
  <si>
    <t>Разработка комплексного подхода к управлению миграционными потоками в Камчатском крае</t>
  </si>
  <si>
    <t>Обеспечение принципа приоритетного использования региональных трудовых ресурсов</t>
  </si>
  <si>
    <t>Повышение эффективности привлечения и использования иностранной рабочей силы в Камчатском крае, противодействие незаконной миграции</t>
  </si>
  <si>
    <t>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</si>
  <si>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</si>
  <si>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</si>
  <si>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</si>
  <si>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</si>
  <si>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</si>
  <si>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</si>
  <si>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</si>
  <si>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Реализация мероприятий активной политики занятости населения и дополнительных мероприятий в сфере занятости населения</t>
  </si>
  <si>
    <t>Освоение финансовых средств, направленных на обеспечение государственных нужд</t>
  </si>
  <si>
    <t>Наименование Программы / подпрограммы / мероприятия</t>
  </si>
  <si>
    <t>Отбор работодателей, соответствующих установленным критериям, для включения в Подпрограмму</t>
  </si>
  <si>
    <t>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</si>
  <si>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Сопровождение инвалидов, включая инвалидов молодого возраста, при трудоустройстве</t>
  </si>
  <si>
    <t>1.</t>
  </si>
  <si>
    <t>2.</t>
  </si>
  <si>
    <t>2.1.</t>
  </si>
  <si>
    <t>2.2.</t>
  </si>
  <si>
    <t>2.3.</t>
  </si>
  <si>
    <t>4.</t>
  </si>
  <si>
    <t>4.1.</t>
  </si>
  <si>
    <t>4.2.</t>
  </si>
  <si>
    <t>6.</t>
  </si>
  <si>
    <t>6.1.</t>
  </si>
  <si>
    <t>6.2.</t>
  </si>
  <si>
    <t>1.5.</t>
  </si>
  <si>
    <t>Организация целевого обучения граждан</t>
  </si>
  <si>
    <t>Освоение финансовых средств, направленных на оплату труда и дополнительных выплат и компенсаций с учетом страховых взносов</t>
  </si>
  <si>
    <t>Финансовое обеспечение деятельности подведомственного учреждения в сфере охраны труда</t>
  </si>
  <si>
    <t>3.</t>
  </si>
  <si>
    <t>3.1.</t>
  </si>
  <si>
    <t>5.</t>
  </si>
  <si>
    <t>5.1.</t>
  </si>
  <si>
    <t>7.</t>
  </si>
  <si>
    <t>7.1.</t>
  </si>
  <si>
    <t>7.2.</t>
  </si>
  <si>
    <t>Содействие реализации превентивных мер, направленных на снижение производственного травматизма и профессиональной заболеваемости</t>
  </si>
  <si>
    <t>Обеспечение непрерывной подготовки работников по охране труда, в том числе на основе современных технологий обучения</t>
  </si>
  <si>
    <t>Информационное обеспечение и пропаганда охраны труда</t>
  </si>
  <si>
    <t>Содействие развитию социального партнерства в сфере труда в Камчатском крае</t>
  </si>
  <si>
    <t>5.2.</t>
  </si>
  <si>
    <t>5.3.</t>
  </si>
  <si>
    <t>5.4.</t>
  </si>
  <si>
    <t>5.5.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</si>
  <si>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</si>
  <si>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>Государственная программа Камчатского края «Содействие занятости населения Камчатского края»</t>
  </si>
  <si>
    <t>Подпрограмма 1 «Активная политика занятости населения и социальная поддержка безработных граждан»</t>
  </si>
  <si>
    <t xml:space="preserve">Региональный проект «Содействие занятости». Повышение эффективности службы занятости </t>
  </si>
  <si>
    <t>Подпрограмма 2 «Управление миграционными потоками в Камчатском крае»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</si>
  <si>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</si>
  <si>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</si>
  <si>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</si>
  <si>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Подпрограмма 6 «Повышение мобильности трудовых ресурсов Камчатского края»</t>
  </si>
  <si>
    <t>».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</si>
  <si>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</si>
  <si>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>Подпрограмма 7 «Сопровождение при содействии занятости инвалидов, включая инвалидов молодого возраста»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</si>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</sst>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vertical="top" wrapText="1"/>
    </xf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zoomScale="71" zoomScaleNormal="71" zoomScaleSheetLayoutView="73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L77" sqref="L77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77734375" style="1" customWidth="1"/>
    <col min="6" max="6" width="22.2187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8" customHeight="1" x14ac:dyDescent="0.25">
      <c r="A1" s="40"/>
      <c r="B1" s="41"/>
      <c r="C1" s="41"/>
      <c r="D1" s="41"/>
      <c r="E1" s="41"/>
      <c r="F1" s="41"/>
      <c r="G1" s="42"/>
      <c r="H1" s="41"/>
      <c r="I1" s="70" t="s">
        <v>85</v>
      </c>
      <c r="J1" s="70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71" t="s">
        <v>75</v>
      </c>
      <c r="B3" s="71"/>
      <c r="C3" s="71"/>
      <c r="D3" s="71"/>
      <c r="E3" s="71"/>
      <c r="F3" s="72"/>
      <c r="G3" s="72"/>
      <c r="H3" s="72"/>
      <c r="I3" s="72"/>
      <c r="J3" s="72"/>
    </row>
    <row r="4" spans="1:10" ht="24.6" customHeight="1" x14ac:dyDescent="0.25">
      <c r="A4" s="24"/>
      <c r="B4" s="24"/>
      <c r="C4" s="24"/>
      <c r="D4" s="24"/>
      <c r="E4" s="24"/>
      <c r="F4" s="24"/>
      <c r="G4" s="43">
        <f>G9+G11</f>
        <v>652722.03499999992</v>
      </c>
      <c r="H4" s="43">
        <f>H9+H11</f>
        <v>653978.33499999996</v>
      </c>
      <c r="I4" s="43">
        <f>I9+I11</f>
        <v>654740.43499999994</v>
      </c>
      <c r="J4" s="25"/>
    </row>
    <row r="5" spans="1:10" ht="27.6" x14ac:dyDescent="0.25">
      <c r="A5" s="73" t="s">
        <v>3</v>
      </c>
      <c r="B5" s="73" t="s">
        <v>41</v>
      </c>
      <c r="C5" s="73" t="s">
        <v>25</v>
      </c>
      <c r="D5" s="26" t="s">
        <v>32</v>
      </c>
      <c r="E5" s="75" t="s">
        <v>89</v>
      </c>
      <c r="F5" s="76"/>
      <c r="G5" s="76"/>
      <c r="H5" s="76"/>
      <c r="I5" s="76"/>
      <c r="J5" s="76"/>
    </row>
    <row r="6" spans="1:10" ht="13.8" x14ac:dyDescent="0.25">
      <c r="A6" s="74"/>
      <c r="B6" s="74"/>
      <c r="C6" s="74"/>
      <c r="D6" s="38" t="s">
        <v>33</v>
      </c>
      <c r="E6" s="34" t="s">
        <v>34</v>
      </c>
      <c r="F6" s="34">
        <v>2021</v>
      </c>
      <c r="G6" s="34">
        <v>2022</v>
      </c>
      <c r="H6" s="34">
        <v>2023</v>
      </c>
      <c r="I6" s="34">
        <v>2024</v>
      </c>
      <c r="J6" s="34">
        <v>2025</v>
      </c>
    </row>
    <row r="7" spans="1:10" ht="15.6" customHeight="1" x14ac:dyDescent="0.25">
      <c r="A7" s="27">
        <v>1</v>
      </c>
      <c r="B7" s="27">
        <v>2</v>
      </c>
      <c r="C7" s="28">
        <v>3</v>
      </c>
      <c r="D7" s="28">
        <v>4</v>
      </c>
      <c r="E7" s="28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</row>
    <row r="8" spans="1:10" ht="27.6" customHeight="1" x14ac:dyDescent="0.25">
      <c r="A8" s="59"/>
      <c r="B8" s="59" t="s">
        <v>76</v>
      </c>
      <c r="C8" s="30" t="s">
        <v>37</v>
      </c>
      <c r="D8" s="31"/>
      <c r="E8" s="32">
        <f>F8+G8+H8+I8+J8</f>
        <v>3161269.4954899997</v>
      </c>
      <c r="F8" s="32">
        <f>F9+F10</f>
        <v>711195.86719000002</v>
      </c>
      <c r="G8" s="32">
        <f t="shared" ref="G8:J8" si="0">G9+G10</f>
        <v>660149.44699999993</v>
      </c>
      <c r="H8" s="32">
        <f t="shared" si="0"/>
        <v>661405.74699999997</v>
      </c>
      <c r="I8" s="32">
        <f t="shared" si="0"/>
        <v>662167.84699999995</v>
      </c>
      <c r="J8" s="32">
        <f t="shared" si="0"/>
        <v>466350.58730000001</v>
      </c>
    </row>
    <row r="9" spans="1:10" ht="34.200000000000003" customHeight="1" x14ac:dyDescent="0.25">
      <c r="A9" s="60"/>
      <c r="B9" s="60"/>
      <c r="C9" s="30" t="s">
        <v>38</v>
      </c>
      <c r="D9" s="31">
        <v>829</v>
      </c>
      <c r="E9" s="32">
        <f>F9+G9+H9+I9+J9</f>
        <v>1090735.6000000001</v>
      </c>
      <c r="F9" s="32">
        <f>F14+F35+F53+F62+F80+F89+F47</f>
        <v>294010.90000000002</v>
      </c>
      <c r="G9" s="32">
        <f t="shared" ref="G9:J9" si="1">G14+G35+G53+G62+G80+G89+G47</f>
        <v>265579.3</v>
      </c>
      <c r="H9" s="32">
        <f t="shared" si="1"/>
        <v>265555.8</v>
      </c>
      <c r="I9" s="32">
        <f t="shared" si="1"/>
        <v>265589.59999999998</v>
      </c>
      <c r="J9" s="32">
        <f t="shared" si="1"/>
        <v>0</v>
      </c>
    </row>
    <row r="10" spans="1:10" ht="34.200000000000003" customHeight="1" x14ac:dyDescent="0.25">
      <c r="A10" s="60"/>
      <c r="B10" s="60"/>
      <c r="C10" s="30" t="s">
        <v>35</v>
      </c>
      <c r="D10" s="31"/>
      <c r="E10" s="32">
        <f t="shared" ref="E10:E17" si="2">F10+G10+H10+I10+J10</f>
        <v>2070533.8954899998</v>
      </c>
      <c r="F10" s="32">
        <f>F11+F12</f>
        <v>417184.96719</v>
      </c>
      <c r="G10" s="32">
        <f>G11+G12</f>
        <v>394570.14699999994</v>
      </c>
      <c r="H10" s="32">
        <f>H11+H12</f>
        <v>395849.94700000004</v>
      </c>
      <c r="I10" s="32">
        <f>I11+I12</f>
        <v>396578.24699999997</v>
      </c>
      <c r="J10" s="32">
        <f>J11+J12</f>
        <v>466350.58730000001</v>
      </c>
    </row>
    <row r="11" spans="1:10" ht="34.200000000000003" customHeight="1" x14ac:dyDescent="0.25">
      <c r="A11" s="60"/>
      <c r="B11" s="60"/>
      <c r="C11" s="30" t="s">
        <v>36</v>
      </c>
      <c r="D11" s="31">
        <v>829</v>
      </c>
      <c r="E11" s="32">
        <f t="shared" si="2"/>
        <v>2003302.5857499999</v>
      </c>
      <c r="F11" s="32">
        <f>F16+F36+F54+F63+F81+F90+F48</f>
        <v>400938.29475</v>
      </c>
      <c r="G11" s="32">
        <f t="shared" ref="G11:J11" si="3">G16+G36+G54+G63+G81+G90+G48</f>
        <v>387142.73499999993</v>
      </c>
      <c r="H11" s="32">
        <f t="shared" si="3"/>
        <v>388422.53500000003</v>
      </c>
      <c r="I11" s="32">
        <f t="shared" si="3"/>
        <v>389150.83499999996</v>
      </c>
      <c r="J11" s="32">
        <f t="shared" si="3"/>
        <v>437648.18599999999</v>
      </c>
    </row>
    <row r="12" spans="1:10" ht="34.200000000000003" customHeight="1" x14ac:dyDescent="0.25">
      <c r="A12" s="60"/>
      <c r="B12" s="60"/>
      <c r="C12" s="30" t="s">
        <v>36</v>
      </c>
      <c r="D12" s="31">
        <v>813</v>
      </c>
      <c r="E12" s="32">
        <f t="shared" ref="E12" si="4">F12+G12+H12+I12+J12</f>
        <v>67231.309739999997</v>
      </c>
      <c r="F12" s="32">
        <f>F17</f>
        <v>16246.67244</v>
      </c>
      <c r="G12" s="32">
        <f t="shared" ref="G12:J12" si="5">G17</f>
        <v>7427.4120000000003</v>
      </c>
      <c r="H12" s="32">
        <f t="shared" si="5"/>
        <v>7427.4120000000003</v>
      </c>
      <c r="I12" s="32">
        <f t="shared" si="5"/>
        <v>7427.4120000000003</v>
      </c>
      <c r="J12" s="32">
        <f t="shared" si="5"/>
        <v>28702.401300000001</v>
      </c>
    </row>
    <row r="13" spans="1:10" ht="29.4" customHeight="1" x14ac:dyDescent="0.25">
      <c r="A13" s="66" t="s">
        <v>45</v>
      </c>
      <c r="B13" s="59" t="s">
        <v>77</v>
      </c>
      <c r="C13" s="30" t="s">
        <v>37</v>
      </c>
      <c r="D13" s="31"/>
      <c r="E13" s="32">
        <f>F13+G13+H13+I13+J13</f>
        <v>2501187.3250099998</v>
      </c>
      <c r="F13" s="32">
        <f>F14+F15</f>
        <v>569189.18122000003</v>
      </c>
      <c r="G13" s="32">
        <f t="shared" ref="G13:J13" si="6">G14+G15</f>
        <v>511495.25570999994</v>
      </c>
      <c r="H13" s="32">
        <f t="shared" si="6"/>
        <v>513429.14338999998</v>
      </c>
      <c r="I13" s="32">
        <f t="shared" si="6"/>
        <v>513970.54339000001</v>
      </c>
      <c r="J13" s="32">
        <f t="shared" si="6"/>
        <v>393103.20130000002</v>
      </c>
    </row>
    <row r="14" spans="1:10" ht="34.200000000000003" customHeight="1" x14ac:dyDescent="0.25">
      <c r="A14" s="67"/>
      <c r="B14" s="60"/>
      <c r="C14" s="30" t="s">
        <v>38</v>
      </c>
      <c r="D14" s="31">
        <v>829</v>
      </c>
      <c r="E14" s="32">
        <f t="shared" si="2"/>
        <v>820010.4</v>
      </c>
      <c r="F14" s="32">
        <f>F19+F23+F26+F29+F32</f>
        <v>229884.6</v>
      </c>
      <c r="G14" s="32">
        <f>G19+G23+G26+G29+G32</f>
        <v>196708.6</v>
      </c>
      <c r="H14" s="32">
        <f>H19+H23+H26+H29+H32</f>
        <v>196708.6</v>
      </c>
      <c r="I14" s="32">
        <f>I19+I23+I26+I29+I32</f>
        <v>196708.6</v>
      </c>
      <c r="J14" s="32">
        <f>J19+J23+J26+J29+J32</f>
        <v>0</v>
      </c>
    </row>
    <row r="15" spans="1:10" ht="34.200000000000003" customHeight="1" x14ac:dyDescent="0.25">
      <c r="A15" s="67"/>
      <c r="B15" s="60"/>
      <c r="C15" s="30" t="s">
        <v>35</v>
      </c>
      <c r="D15" s="31"/>
      <c r="E15" s="32">
        <f t="shared" si="2"/>
        <v>1681176.9250099999</v>
      </c>
      <c r="F15" s="32">
        <f>F16+F17</f>
        <v>339304.58121999999</v>
      </c>
      <c r="G15" s="32">
        <f t="shared" ref="G15:J15" si="7">G16+G17</f>
        <v>314786.65570999996</v>
      </c>
      <c r="H15" s="32">
        <f t="shared" si="7"/>
        <v>316720.54339000001</v>
      </c>
      <c r="I15" s="32">
        <f t="shared" si="7"/>
        <v>317261.94338999997</v>
      </c>
      <c r="J15" s="32">
        <f t="shared" si="7"/>
        <v>393103.20130000002</v>
      </c>
    </row>
    <row r="16" spans="1:10" ht="34.200000000000003" customHeight="1" x14ac:dyDescent="0.25">
      <c r="A16" s="67"/>
      <c r="B16" s="60"/>
      <c r="C16" s="30" t="s">
        <v>36</v>
      </c>
      <c r="D16" s="31">
        <v>829</v>
      </c>
      <c r="E16" s="32">
        <f t="shared" si="2"/>
        <v>1613945.61527</v>
      </c>
      <c r="F16" s="32">
        <f>F20+F24+F27+F30+F33</f>
        <v>323057.90878</v>
      </c>
      <c r="G16" s="32">
        <f>G20+G24+G27+G30+G33</f>
        <v>307359.24370999995</v>
      </c>
      <c r="H16" s="32">
        <f>H20+H24+H27+H30+H33</f>
        <v>309293.13139</v>
      </c>
      <c r="I16" s="32">
        <f>I20+I24+I27+I30+I33</f>
        <v>309834.53138999996</v>
      </c>
      <c r="J16" s="32">
        <f>J20+J24+J27+J30+J33</f>
        <v>364400.8</v>
      </c>
    </row>
    <row r="17" spans="1:10" ht="34.200000000000003" customHeight="1" x14ac:dyDescent="0.25">
      <c r="A17" s="67"/>
      <c r="B17" s="60"/>
      <c r="C17" s="30" t="s">
        <v>36</v>
      </c>
      <c r="D17" s="31">
        <v>813</v>
      </c>
      <c r="E17" s="32">
        <f t="shared" si="2"/>
        <v>67231.309739999997</v>
      </c>
      <c r="F17" s="32">
        <f>F21</f>
        <v>16246.67244</v>
      </c>
      <c r="G17" s="32">
        <f>G21</f>
        <v>7427.4120000000003</v>
      </c>
      <c r="H17" s="32">
        <f>H21</f>
        <v>7427.4120000000003</v>
      </c>
      <c r="I17" s="32">
        <f>I21</f>
        <v>7427.4120000000003</v>
      </c>
      <c r="J17" s="32">
        <f>J21</f>
        <v>28702.401300000001</v>
      </c>
    </row>
    <row r="18" spans="1:10" ht="34.200000000000003" customHeight="1" x14ac:dyDescent="0.25">
      <c r="A18" s="45" t="s">
        <v>2</v>
      </c>
      <c r="B18" s="44" t="s">
        <v>39</v>
      </c>
      <c r="C18" s="30" t="s">
        <v>37</v>
      </c>
      <c r="D18" s="31"/>
      <c r="E18" s="32">
        <f>F18+G18+H18+I18+J18</f>
        <v>225189.9252</v>
      </c>
      <c r="F18" s="32">
        <f>F19+F21+F20</f>
        <v>45759.953410000002</v>
      </c>
      <c r="G18" s="32">
        <f t="shared" ref="G18:J18" si="8">G19+G21+G20</f>
        <v>24405.25171</v>
      </c>
      <c r="H18" s="32">
        <f t="shared" si="8"/>
        <v>25093.509389999999</v>
      </c>
      <c r="I18" s="32">
        <f t="shared" si="8"/>
        <v>25210.809389999999</v>
      </c>
      <c r="J18" s="32">
        <f t="shared" si="8"/>
        <v>104720.4013</v>
      </c>
    </row>
    <row r="19" spans="1:10" ht="34.200000000000003" customHeight="1" x14ac:dyDescent="0.25">
      <c r="A19" s="53"/>
      <c r="B19" s="44"/>
      <c r="C19" s="30" t="s">
        <v>38</v>
      </c>
      <c r="D19" s="31">
        <v>829</v>
      </c>
      <c r="E19" s="32">
        <f t="shared" ref="E19:E96" si="9">F19+G19+H19+I19+J19</f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 spans="1:10" ht="34.200000000000003" customHeight="1" x14ac:dyDescent="0.25">
      <c r="A20" s="53"/>
      <c r="B20" s="44"/>
      <c r="C20" s="30" t="s">
        <v>36</v>
      </c>
      <c r="D20" s="31">
        <v>829</v>
      </c>
      <c r="E20" s="32">
        <f t="shared" si="9"/>
        <v>157958.61546</v>
      </c>
      <c r="F20" s="32">
        <v>29513.28097</v>
      </c>
      <c r="G20" s="32">
        <v>16977.83971</v>
      </c>
      <c r="H20" s="32">
        <v>17666.097389999999</v>
      </c>
      <c r="I20" s="32">
        <v>17783.397389999998</v>
      </c>
      <c r="J20" s="32">
        <v>76018</v>
      </c>
    </row>
    <row r="21" spans="1:10" ht="34.200000000000003" customHeight="1" x14ac:dyDescent="0.25">
      <c r="A21" s="54"/>
      <c r="B21" s="44"/>
      <c r="C21" s="30" t="s">
        <v>36</v>
      </c>
      <c r="D21" s="31">
        <v>813</v>
      </c>
      <c r="E21" s="32">
        <f t="shared" si="9"/>
        <v>67231.309739999997</v>
      </c>
      <c r="F21" s="32">
        <v>16246.67244</v>
      </c>
      <c r="G21" s="32">
        <v>7427.4120000000003</v>
      </c>
      <c r="H21" s="32">
        <v>7427.4120000000003</v>
      </c>
      <c r="I21" s="32">
        <v>7427.4120000000003</v>
      </c>
      <c r="J21" s="32">
        <v>28702.401300000001</v>
      </c>
    </row>
    <row r="22" spans="1:10" ht="34.200000000000003" customHeight="1" x14ac:dyDescent="0.25">
      <c r="A22" s="45" t="s">
        <v>4</v>
      </c>
      <c r="B22" s="59" t="s">
        <v>26</v>
      </c>
      <c r="C22" s="33" t="s">
        <v>37</v>
      </c>
      <c r="D22" s="31"/>
      <c r="E22" s="32">
        <f t="shared" si="9"/>
        <v>785360.4</v>
      </c>
      <c r="F22" s="32">
        <f t="shared" ref="F22:J22" si="10">F23+F24</f>
        <v>210084.6</v>
      </c>
      <c r="G22" s="32">
        <f t="shared" si="10"/>
        <v>191758.6</v>
      </c>
      <c r="H22" s="32">
        <f t="shared" si="10"/>
        <v>191758.6</v>
      </c>
      <c r="I22" s="32">
        <f t="shared" si="10"/>
        <v>191758.6</v>
      </c>
      <c r="J22" s="32">
        <f t="shared" si="10"/>
        <v>0</v>
      </c>
    </row>
    <row r="23" spans="1:10" ht="34.200000000000003" customHeight="1" x14ac:dyDescent="0.25">
      <c r="A23" s="46"/>
      <c r="B23" s="62"/>
      <c r="C23" s="33" t="s">
        <v>38</v>
      </c>
      <c r="D23" s="31">
        <v>829</v>
      </c>
      <c r="E23" s="32">
        <f t="shared" si="9"/>
        <v>785360.4</v>
      </c>
      <c r="F23" s="32">
        <v>210084.6</v>
      </c>
      <c r="G23" s="32">
        <v>191758.6</v>
      </c>
      <c r="H23" s="32">
        <v>191758.6</v>
      </c>
      <c r="I23" s="32">
        <v>191758.6</v>
      </c>
      <c r="J23" s="32">
        <v>0</v>
      </c>
    </row>
    <row r="24" spans="1:10" ht="34.200000000000003" customHeight="1" x14ac:dyDescent="0.25">
      <c r="A24" s="47"/>
      <c r="B24" s="63"/>
      <c r="C24" s="33" t="s">
        <v>36</v>
      </c>
      <c r="D24" s="31">
        <v>829</v>
      </c>
      <c r="E24" s="32">
        <f t="shared" si="9"/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</row>
    <row r="25" spans="1:10" ht="29.4" customHeight="1" x14ac:dyDescent="0.25">
      <c r="A25" s="45" t="s">
        <v>5</v>
      </c>
      <c r="B25" s="59" t="s">
        <v>31</v>
      </c>
      <c r="C25" s="33" t="s">
        <v>37</v>
      </c>
      <c r="D25" s="31"/>
      <c r="E25" s="32">
        <f t="shared" si="9"/>
        <v>0</v>
      </c>
      <c r="F25" s="32">
        <f t="shared" ref="F25:J25" si="11">F27+F26</f>
        <v>0</v>
      </c>
      <c r="G25" s="32">
        <f t="shared" si="11"/>
        <v>0</v>
      </c>
      <c r="H25" s="32">
        <f t="shared" si="11"/>
        <v>0</v>
      </c>
      <c r="I25" s="32">
        <f t="shared" si="11"/>
        <v>0</v>
      </c>
      <c r="J25" s="32">
        <f t="shared" si="11"/>
        <v>0</v>
      </c>
    </row>
    <row r="26" spans="1:10" ht="26.4" customHeight="1" x14ac:dyDescent="0.25">
      <c r="A26" s="53"/>
      <c r="B26" s="68"/>
      <c r="C26" s="33" t="s">
        <v>38</v>
      </c>
      <c r="D26" s="31">
        <v>829</v>
      </c>
      <c r="E26" s="32">
        <f t="shared" si="9"/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</row>
    <row r="27" spans="1:10" ht="29.4" customHeight="1" x14ac:dyDescent="0.25">
      <c r="A27" s="54"/>
      <c r="B27" s="69"/>
      <c r="C27" s="33" t="s">
        <v>36</v>
      </c>
      <c r="D27" s="31">
        <v>829</v>
      </c>
      <c r="E27" s="32">
        <f t="shared" si="9"/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</row>
    <row r="28" spans="1:10" ht="29.55" customHeight="1" x14ac:dyDescent="0.25">
      <c r="A28" s="45" t="s">
        <v>24</v>
      </c>
      <c r="B28" s="59" t="s">
        <v>27</v>
      </c>
      <c r="C28" s="33" t="s">
        <v>37</v>
      </c>
      <c r="D28" s="31"/>
      <c r="E28" s="32">
        <f t="shared" si="9"/>
        <v>1455636.99981</v>
      </c>
      <c r="F28" s="32">
        <f t="shared" ref="F28:J28" si="12">F30+F29</f>
        <v>293344.62780999998</v>
      </c>
      <c r="G28" s="32">
        <f t="shared" si="12"/>
        <v>290331.40399999998</v>
      </c>
      <c r="H28" s="32">
        <f t="shared" si="12"/>
        <v>291577.03399999999</v>
      </c>
      <c r="I28" s="32">
        <f t="shared" si="12"/>
        <v>292001.13399999996</v>
      </c>
      <c r="J28" s="32">
        <f t="shared" si="12"/>
        <v>288382.8</v>
      </c>
    </row>
    <row r="29" spans="1:10" ht="30" customHeight="1" x14ac:dyDescent="0.25">
      <c r="A29" s="53"/>
      <c r="B29" s="60"/>
      <c r="C29" s="33" t="s">
        <v>38</v>
      </c>
      <c r="D29" s="31">
        <v>829</v>
      </c>
      <c r="E29" s="32">
        <f t="shared" si="9"/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</row>
    <row r="30" spans="1:10" ht="33.9" customHeight="1" x14ac:dyDescent="0.25">
      <c r="A30" s="54"/>
      <c r="B30" s="61"/>
      <c r="C30" s="33" t="s">
        <v>36</v>
      </c>
      <c r="D30" s="31">
        <v>829</v>
      </c>
      <c r="E30" s="32">
        <f t="shared" si="9"/>
        <v>1455636.99981</v>
      </c>
      <c r="F30" s="32">
        <v>293344.62780999998</v>
      </c>
      <c r="G30" s="32">
        <v>290331.40399999998</v>
      </c>
      <c r="H30" s="32">
        <v>291577.03399999999</v>
      </c>
      <c r="I30" s="32">
        <v>292001.13399999996</v>
      </c>
      <c r="J30" s="32">
        <v>288382.8</v>
      </c>
    </row>
    <row r="31" spans="1:10" ht="34.200000000000003" customHeight="1" x14ac:dyDescent="0.25">
      <c r="A31" s="45" t="s">
        <v>56</v>
      </c>
      <c r="B31" s="59" t="s">
        <v>78</v>
      </c>
      <c r="C31" s="33" t="s">
        <v>37</v>
      </c>
      <c r="D31" s="31"/>
      <c r="E31" s="32">
        <f>F31+G31+H31+I31+J31</f>
        <v>35000</v>
      </c>
      <c r="F31" s="32">
        <f t="shared" ref="F31:J31" si="13">F33+F32</f>
        <v>20000</v>
      </c>
      <c r="G31" s="32">
        <f t="shared" si="13"/>
        <v>5000</v>
      </c>
      <c r="H31" s="32">
        <f t="shared" si="13"/>
        <v>5000</v>
      </c>
      <c r="I31" s="32">
        <f t="shared" si="13"/>
        <v>5000</v>
      </c>
      <c r="J31" s="32">
        <f t="shared" si="13"/>
        <v>0</v>
      </c>
    </row>
    <row r="32" spans="1:10" ht="34.200000000000003" customHeight="1" x14ac:dyDescent="0.25">
      <c r="A32" s="53"/>
      <c r="B32" s="60"/>
      <c r="C32" s="33" t="s">
        <v>38</v>
      </c>
      <c r="D32" s="31">
        <v>829</v>
      </c>
      <c r="E32" s="32">
        <f t="shared" si="9"/>
        <v>34650</v>
      </c>
      <c r="F32" s="32">
        <v>19800</v>
      </c>
      <c r="G32" s="32">
        <v>4950</v>
      </c>
      <c r="H32" s="32">
        <v>4950</v>
      </c>
      <c r="I32" s="32">
        <v>4950</v>
      </c>
      <c r="J32" s="32">
        <v>0</v>
      </c>
    </row>
    <row r="33" spans="1:10" ht="34.200000000000003" customHeight="1" x14ac:dyDescent="0.25">
      <c r="A33" s="54"/>
      <c r="B33" s="61"/>
      <c r="C33" s="33" t="s">
        <v>36</v>
      </c>
      <c r="D33" s="31">
        <v>829</v>
      </c>
      <c r="E33" s="32">
        <f t="shared" si="9"/>
        <v>350</v>
      </c>
      <c r="F33" s="32">
        <v>200</v>
      </c>
      <c r="G33" s="32">
        <v>50</v>
      </c>
      <c r="H33" s="32">
        <v>50</v>
      </c>
      <c r="I33" s="32">
        <v>50</v>
      </c>
      <c r="J33" s="32">
        <v>0</v>
      </c>
    </row>
    <row r="34" spans="1:10" ht="26.4" customHeight="1" x14ac:dyDescent="0.25">
      <c r="A34" s="45" t="s">
        <v>46</v>
      </c>
      <c r="B34" s="59" t="s">
        <v>79</v>
      </c>
      <c r="C34" s="33" t="s">
        <v>37</v>
      </c>
      <c r="D34" s="31">
        <v>829</v>
      </c>
      <c r="E34" s="32">
        <f t="shared" si="9"/>
        <v>0</v>
      </c>
      <c r="F34" s="32">
        <f t="shared" ref="F34:J34" si="14">F35+F36</f>
        <v>0</v>
      </c>
      <c r="G34" s="32">
        <f t="shared" si="14"/>
        <v>0</v>
      </c>
      <c r="H34" s="32">
        <f t="shared" si="14"/>
        <v>0</v>
      </c>
      <c r="I34" s="32">
        <f t="shared" si="14"/>
        <v>0</v>
      </c>
      <c r="J34" s="32">
        <f t="shared" si="14"/>
        <v>0</v>
      </c>
    </row>
    <row r="35" spans="1:10" ht="28.2" customHeight="1" x14ac:dyDescent="0.25">
      <c r="A35" s="46"/>
      <c r="B35" s="62"/>
      <c r="C35" s="33" t="s">
        <v>38</v>
      </c>
      <c r="D35" s="31">
        <v>829</v>
      </c>
      <c r="E35" s="32">
        <f t="shared" si="9"/>
        <v>0</v>
      </c>
      <c r="F35" s="32">
        <f t="shared" ref="F35:J36" si="15">F38+F41+F44</f>
        <v>0</v>
      </c>
      <c r="G35" s="32">
        <f t="shared" si="15"/>
        <v>0</v>
      </c>
      <c r="H35" s="32">
        <f t="shared" si="15"/>
        <v>0</v>
      </c>
      <c r="I35" s="32">
        <f t="shared" si="15"/>
        <v>0</v>
      </c>
      <c r="J35" s="32">
        <f t="shared" si="15"/>
        <v>0</v>
      </c>
    </row>
    <row r="36" spans="1:10" ht="30" customHeight="1" x14ac:dyDescent="0.25">
      <c r="A36" s="47"/>
      <c r="B36" s="63"/>
      <c r="C36" s="33" t="s">
        <v>36</v>
      </c>
      <c r="D36" s="31">
        <v>829</v>
      </c>
      <c r="E36" s="32">
        <f t="shared" si="9"/>
        <v>0</v>
      </c>
      <c r="F36" s="32">
        <f t="shared" si="15"/>
        <v>0</v>
      </c>
      <c r="G36" s="32">
        <f t="shared" si="15"/>
        <v>0</v>
      </c>
      <c r="H36" s="32">
        <f t="shared" si="15"/>
        <v>0</v>
      </c>
      <c r="I36" s="32">
        <f t="shared" si="15"/>
        <v>0</v>
      </c>
      <c r="J36" s="32">
        <f t="shared" si="15"/>
        <v>0</v>
      </c>
    </row>
    <row r="37" spans="1:10" ht="25.8" customHeight="1" x14ac:dyDescent="0.25">
      <c r="A37" s="45" t="s">
        <v>47</v>
      </c>
      <c r="B37" s="59" t="s">
        <v>28</v>
      </c>
      <c r="C37" s="33" t="s">
        <v>37</v>
      </c>
      <c r="D37" s="31">
        <v>829</v>
      </c>
      <c r="E37" s="32">
        <f t="shared" si="9"/>
        <v>0</v>
      </c>
      <c r="F37" s="32">
        <f t="shared" ref="F37:J37" si="16">F38+F39</f>
        <v>0</v>
      </c>
      <c r="G37" s="32">
        <f t="shared" si="16"/>
        <v>0</v>
      </c>
      <c r="H37" s="32">
        <f t="shared" si="16"/>
        <v>0</v>
      </c>
      <c r="I37" s="32">
        <f t="shared" si="16"/>
        <v>0</v>
      </c>
      <c r="J37" s="32">
        <f t="shared" si="16"/>
        <v>0</v>
      </c>
    </row>
    <row r="38" spans="1:10" ht="26.4" customHeight="1" x14ac:dyDescent="0.25">
      <c r="A38" s="46"/>
      <c r="B38" s="62"/>
      <c r="C38" s="33" t="s">
        <v>38</v>
      </c>
      <c r="D38" s="31">
        <v>829</v>
      </c>
      <c r="E38" s="32">
        <f t="shared" si="9"/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</row>
    <row r="39" spans="1:10" ht="28.2" customHeight="1" x14ac:dyDescent="0.25">
      <c r="A39" s="47"/>
      <c r="B39" s="63"/>
      <c r="C39" s="33" t="s">
        <v>36</v>
      </c>
      <c r="D39" s="31">
        <v>829</v>
      </c>
      <c r="E39" s="32">
        <f t="shared" si="9"/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</row>
    <row r="40" spans="1:10" ht="30.6" customHeight="1" x14ac:dyDescent="0.25">
      <c r="A40" s="45" t="s">
        <v>48</v>
      </c>
      <c r="B40" s="48" t="s">
        <v>29</v>
      </c>
      <c r="C40" s="33" t="s">
        <v>37</v>
      </c>
      <c r="D40" s="31">
        <v>829</v>
      </c>
      <c r="E40" s="32">
        <f t="shared" si="9"/>
        <v>0</v>
      </c>
      <c r="F40" s="32">
        <f t="shared" ref="F40:J40" si="17">F41+F42</f>
        <v>0</v>
      </c>
      <c r="G40" s="32">
        <f t="shared" si="17"/>
        <v>0</v>
      </c>
      <c r="H40" s="32">
        <f t="shared" si="17"/>
        <v>0</v>
      </c>
      <c r="I40" s="32">
        <f t="shared" si="17"/>
        <v>0</v>
      </c>
      <c r="J40" s="32">
        <f t="shared" si="17"/>
        <v>0</v>
      </c>
    </row>
    <row r="41" spans="1:10" ht="34.200000000000003" customHeight="1" x14ac:dyDescent="0.25">
      <c r="A41" s="46"/>
      <c r="B41" s="49"/>
      <c r="C41" s="33" t="s">
        <v>38</v>
      </c>
      <c r="D41" s="31">
        <v>829</v>
      </c>
      <c r="E41" s="32">
        <f t="shared" si="9"/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</row>
    <row r="42" spans="1:10" ht="34.200000000000003" customHeight="1" x14ac:dyDescent="0.25">
      <c r="A42" s="47"/>
      <c r="B42" s="50"/>
      <c r="C42" s="33" t="s">
        <v>36</v>
      </c>
      <c r="D42" s="31">
        <v>829</v>
      </c>
      <c r="E42" s="32">
        <f t="shared" si="9"/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</row>
    <row r="43" spans="1:10" ht="34.200000000000003" customHeight="1" x14ac:dyDescent="0.25">
      <c r="A43" s="45" t="s">
        <v>49</v>
      </c>
      <c r="B43" s="48" t="s">
        <v>30</v>
      </c>
      <c r="C43" s="33" t="s">
        <v>37</v>
      </c>
      <c r="D43" s="31">
        <v>829</v>
      </c>
      <c r="E43" s="32">
        <f t="shared" si="9"/>
        <v>0</v>
      </c>
      <c r="F43" s="32">
        <f t="shared" ref="F43:I43" si="18">SUM(F44:F45)</f>
        <v>0</v>
      </c>
      <c r="G43" s="32">
        <f t="shared" si="18"/>
        <v>0</v>
      </c>
      <c r="H43" s="32">
        <f t="shared" si="18"/>
        <v>0</v>
      </c>
      <c r="I43" s="32">
        <f t="shared" si="18"/>
        <v>0</v>
      </c>
      <c r="J43" s="32">
        <f t="shared" ref="J43" si="19">SUM(J44:J45)</f>
        <v>0</v>
      </c>
    </row>
    <row r="44" spans="1:10" ht="34.200000000000003" customHeight="1" x14ac:dyDescent="0.25">
      <c r="A44" s="46"/>
      <c r="B44" s="49"/>
      <c r="C44" s="33" t="s">
        <v>38</v>
      </c>
      <c r="D44" s="31">
        <v>829</v>
      </c>
      <c r="E44" s="32">
        <f t="shared" si="9"/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</row>
    <row r="45" spans="1:10" ht="34.200000000000003" customHeight="1" x14ac:dyDescent="0.25">
      <c r="A45" s="47"/>
      <c r="B45" s="50"/>
      <c r="C45" s="33" t="s">
        <v>36</v>
      </c>
      <c r="D45" s="31">
        <v>829</v>
      </c>
      <c r="E45" s="32">
        <f t="shared" si="9"/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</row>
    <row r="46" spans="1:10" ht="34.200000000000003" customHeight="1" x14ac:dyDescent="0.25">
      <c r="A46" s="51" t="s">
        <v>60</v>
      </c>
      <c r="B46" s="52" t="s">
        <v>80</v>
      </c>
      <c r="C46" s="21" t="s">
        <v>37</v>
      </c>
      <c r="D46" s="22"/>
      <c r="E46" s="32">
        <f t="shared" ref="E46:E51" si="20">F46+G46+H46+I46+J46</f>
        <v>576</v>
      </c>
      <c r="F46" s="23">
        <f>SUM(F47:F48)</f>
        <v>0</v>
      </c>
      <c r="G46" s="23">
        <f>SUM(G47:G48)</f>
        <v>576</v>
      </c>
      <c r="H46" s="23">
        <f>SUM(H47:H48)</f>
        <v>0</v>
      </c>
      <c r="I46" s="23">
        <f>SUM(I47:I48)</f>
        <v>0</v>
      </c>
      <c r="J46" s="23">
        <f>SUM(J47:J48)</f>
        <v>0</v>
      </c>
    </row>
    <row r="47" spans="1:10" ht="34.200000000000003" customHeight="1" x14ac:dyDescent="0.25">
      <c r="A47" s="51"/>
      <c r="B47" s="52"/>
      <c r="C47" s="21" t="s">
        <v>38</v>
      </c>
      <c r="D47" s="22">
        <v>829</v>
      </c>
      <c r="E47" s="32">
        <f t="shared" si="20"/>
        <v>0</v>
      </c>
      <c r="F47" s="23">
        <f>F50</f>
        <v>0</v>
      </c>
      <c r="G47" s="23">
        <f t="shared" ref="G47:J47" si="21">G50</f>
        <v>0</v>
      </c>
      <c r="H47" s="23">
        <f t="shared" si="21"/>
        <v>0</v>
      </c>
      <c r="I47" s="23">
        <f t="shared" si="21"/>
        <v>0</v>
      </c>
      <c r="J47" s="23">
        <f t="shared" si="21"/>
        <v>0</v>
      </c>
    </row>
    <row r="48" spans="1:10" ht="34.200000000000003" customHeight="1" x14ac:dyDescent="0.25">
      <c r="A48" s="51"/>
      <c r="B48" s="52"/>
      <c r="C48" s="21" t="s">
        <v>87</v>
      </c>
      <c r="D48" s="22">
        <v>829</v>
      </c>
      <c r="E48" s="32">
        <f t="shared" si="20"/>
        <v>576</v>
      </c>
      <c r="F48" s="23">
        <f>F51</f>
        <v>0</v>
      </c>
      <c r="G48" s="23">
        <f t="shared" ref="G48:J48" si="22">G51</f>
        <v>576</v>
      </c>
      <c r="H48" s="23">
        <f t="shared" si="22"/>
        <v>0</v>
      </c>
      <c r="I48" s="23">
        <f t="shared" si="22"/>
        <v>0</v>
      </c>
      <c r="J48" s="23">
        <f t="shared" si="22"/>
        <v>0</v>
      </c>
    </row>
    <row r="49" spans="1:10" ht="34.200000000000003" customHeight="1" x14ac:dyDescent="0.25">
      <c r="A49" s="51" t="s">
        <v>61</v>
      </c>
      <c r="B49" s="52" t="s">
        <v>57</v>
      </c>
      <c r="C49" s="21" t="s">
        <v>37</v>
      </c>
      <c r="D49" s="22"/>
      <c r="E49" s="32">
        <f t="shared" si="20"/>
        <v>576</v>
      </c>
      <c r="F49" s="23">
        <f>SUM(F50:F51)</f>
        <v>0</v>
      </c>
      <c r="G49" s="23">
        <f>SUM(G50:G51)</f>
        <v>576</v>
      </c>
      <c r="H49" s="23">
        <f>SUM(H50:H51)</f>
        <v>0</v>
      </c>
      <c r="I49" s="23">
        <f>SUM(I50:I51)</f>
        <v>0</v>
      </c>
      <c r="J49" s="23">
        <f>SUM(J50:J51)</f>
        <v>0</v>
      </c>
    </row>
    <row r="50" spans="1:10" ht="34.200000000000003" customHeight="1" x14ac:dyDescent="0.25">
      <c r="A50" s="51"/>
      <c r="B50" s="52"/>
      <c r="C50" s="21" t="s">
        <v>38</v>
      </c>
      <c r="D50" s="22">
        <v>829</v>
      </c>
      <c r="E50" s="32">
        <f t="shared" si="20"/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</row>
    <row r="51" spans="1:10" ht="34.200000000000003" customHeight="1" x14ac:dyDescent="0.25">
      <c r="A51" s="51"/>
      <c r="B51" s="52"/>
      <c r="C51" s="21" t="s">
        <v>87</v>
      </c>
      <c r="D51" s="22">
        <v>829</v>
      </c>
      <c r="E51" s="32">
        <f t="shared" si="20"/>
        <v>576</v>
      </c>
      <c r="F51" s="23">
        <v>0</v>
      </c>
      <c r="G51" s="23">
        <v>576</v>
      </c>
      <c r="H51" s="23">
        <v>0</v>
      </c>
      <c r="I51" s="23">
        <v>0</v>
      </c>
      <c r="J51" s="23">
        <v>0</v>
      </c>
    </row>
    <row r="52" spans="1:10" ht="34.200000000000003" customHeight="1" x14ac:dyDescent="0.25">
      <c r="A52" s="57" t="s">
        <v>50</v>
      </c>
      <c r="B52" s="44" t="s">
        <v>81</v>
      </c>
      <c r="C52" s="33" t="s">
        <v>37</v>
      </c>
      <c r="D52" s="31">
        <v>829</v>
      </c>
      <c r="E52" s="32">
        <f t="shared" si="9"/>
        <v>360104.48753000004</v>
      </c>
      <c r="F52" s="32">
        <f>F53+F54</f>
        <v>71009.452529999995</v>
      </c>
      <c r="G52" s="32">
        <f t="shared" ref="G52:J52" si="23">G53+G54</f>
        <v>72649.100000000006</v>
      </c>
      <c r="H52" s="32">
        <f t="shared" si="23"/>
        <v>72572.246000000014</v>
      </c>
      <c r="I52" s="32">
        <f t="shared" si="23"/>
        <v>72757.371000000014</v>
      </c>
      <c r="J52" s="32">
        <f t="shared" si="23"/>
        <v>71116.317999999999</v>
      </c>
    </row>
    <row r="53" spans="1:10" ht="34.200000000000003" customHeight="1" x14ac:dyDescent="0.25">
      <c r="A53" s="57"/>
      <c r="B53" s="44"/>
      <c r="C53" s="33" t="s">
        <v>38</v>
      </c>
      <c r="D53" s="31">
        <v>829</v>
      </c>
      <c r="E53" s="32">
        <f t="shared" si="9"/>
        <v>0</v>
      </c>
      <c r="F53" s="32">
        <f>F56+F59</f>
        <v>0</v>
      </c>
      <c r="G53" s="32">
        <f t="shared" ref="G53:J54" si="24">G56+G59</f>
        <v>0</v>
      </c>
      <c r="H53" s="32">
        <f t="shared" si="24"/>
        <v>0</v>
      </c>
      <c r="I53" s="32">
        <f t="shared" si="24"/>
        <v>0</v>
      </c>
      <c r="J53" s="32">
        <f t="shared" si="24"/>
        <v>0</v>
      </c>
    </row>
    <row r="54" spans="1:10" ht="34.200000000000003" customHeight="1" x14ac:dyDescent="0.25">
      <c r="A54" s="57"/>
      <c r="B54" s="44"/>
      <c r="C54" s="33" t="s">
        <v>36</v>
      </c>
      <c r="D54" s="31">
        <v>829</v>
      </c>
      <c r="E54" s="32">
        <f t="shared" si="9"/>
        <v>360104.48753000004</v>
      </c>
      <c r="F54" s="32">
        <f>F57+F60</f>
        <v>71009.452529999995</v>
      </c>
      <c r="G54" s="32">
        <f t="shared" si="24"/>
        <v>72649.100000000006</v>
      </c>
      <c r="H54" s="32">
        <f t="shared" si="24"/>
        <v>72572.246000000014</v>
      </c>
      <c r="I54" s="32">
        <f t="shared" si="24"/>
        <v>72757.371000000014</v>
      </c>
      <c r="J54" s="32">
        <f t="shared" si="24"/>
        <v>71116.317999999999</v>
      </c>
    </row>
    <row r="55" spans="1:10" ht="34.200000000000003" customHeight="1" x14ac:dyDescent="0.25">
      <c r="A55" s="53" t="s">
        <v>51</v>
      </c>
      <c r="B55" s="48" t="s">
        <v>58</v>
      </c>
      <c r="C55" s="35" t="s">
        <v>37</v>
      </c>
      <c r="D55" s="31">
        <v>829</v>
      </c>
      <c r="E55" s="32">
        <f t="shared" si="9"/>
        <v>330083.26828000002</v>
      </c>
      <c r="F55" s="37">
        <f>F57+F56</f>
        <v>65163.24828</v>
      </c>
      <c r="G55" s="37">
        <f t="shared" ref="G55:J55" si="25">G57+G56</f>
        <v>67513.820000000007</v>
      </c>
      <c r="H55" s="37">
        <f t="shared" si="25"/>
        <v>67513.820000000007</v>
      </c>
      <c r="I55" s="37">
        <f t="shared" si="25"/>
        <v>67513.820000000007</v>
      </c>
      <c r="J55" s="37">
        <f t="shared" si="25"/>
        <v>62378.559999999998</v>
      </c>
    </row>
    <row r="56" spans="1:10" ht="34.200000000000003" customHeight="1" x14ac:dyDescent="0.25">
      <c r="A56" s="53"/>
      <c r="B56" s="55"/>
      <c r="C56" s="35" t="s">
        <v>38</v>
      </c>
      <c r="D56" s="31">
        <v>829</v>
      </c>
      <c r="E56" s="32">
        <f t="shared" si="9"/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</row>
    <row r="57" spans="1:10" ht="34.200000000000003" customHeight="1" x14ac:dyDescent="0.25">
      <c r="A57" s="54"/>
      <c r="B57" s="56"/>
      <c r="C57" s="33" t="s">
        <v>36</v>
      </c>
      <c r="D57" s="31">
        <v>829</v>
      </c>
      <c r="E57" s="32">
        <f t="shared" si="9"/>
        <v>330083.26828000002</v>
      </c>
      <c r="F57" s="32">
        <v>65163.24828</v>
      </c>
      <c r="G57" s="32">
        <v>67513.820000000007</v>
      </c>
      <c r="H57" s="32">
        <v>67513.820000000007</v>
      </c>
      <c r="I57" s="32">
        <v>67513.820000000007</v>
      </c>
      <c r="J57" s="32">
        <v>62378.559999999998</v>
      </c>
    </row>
    <row r="58" spans="1:10" ht="24.45" customHeight="1" x14ac:dyDescent="0.25">
      <c r="A58" s="57" t="s">
        <v>52</v>
      </c>
      <c r="B58" s="44" t="s">
        <v>40</v>
      </c>
      <c r="C58" s="33" t="s">
        <v>37</v>
      </c>
      <c r="D58" s="31">
        <v>829</v>
      </c>
      <c r="E58" s="32">
        <f t="shared" si="9"/>
        <v>30021.219250000002</v>
      </c>
      <c r="F58" s="32">
        <f>F60+F59</f>
        <v>5846.2042499999998</v>
      </c>
      <c r="G58" s="32">
        <f t="shared" ref="G58:J58" si="26">G60+G59</f>
        <v>5135.28</v>
      </c>
      <c r="H58" s="32">
        <f t="shared" si="26"/>
        <v>5058.4260000000004</v>
      </c>
      <c r="I58" s="32">
        <f t="shared" si="26"/>
        <v>5243.5510000000004</v>
      </c>
      <c r="J58" s="32">
        <f t="shared" si="26"/>
        <v>8737.7579999999998</v>
      </c>
    </row>
    <row r="59" spans="1:10" ht="26.55" customHeight="1" x14ac:dyDescent="0.25">
      <c r="A59" s="57"/>
      <c r="B59" s="44"/>
      <c r="C59" s="33" t="s">
        <v>38</v>
      </c>
      <c r="D59" s="31">
        <v>829</v>
      </c>
      <c r="E59" s="32">
        <f t="shared" si="9"/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</row>
    <row r="60" spans="1:10" ht="29.55" customHeight="1" x14ac:dyDescent="0.25">
      <c r="A60" s="57"/>
      <c r="B60" s="44"/>
      <c r="C60" s="33" t="s">
        <v>36</v>
      </c>
      <c r="D60" s="31">
        <v>829</v>
      </c>
      <c r="E60" s="32">
        <f t="shared" si="9"/>
        <v>30021.219250000002</v>
      </c>
      <c r="F60" s="32">
        <v>5846.2042499999998</v>
      </c>
      <c r="G60" s="32">
        <v>5135.28</v>
      </c>
      <c r="H60" s="32">
        <v>5058.4260000000004</v>
      </c>
      <c r="I60" s="32">
        <v>5243.5510000000004</v>
      </c>
      <c r="J60" s="32">
        <v>8737.7579999999998</v>
      </c>
    </row>
    <row r="61" spans="1:10" ht="29.55" customHeight="1" x14ac:dyDescent="0.25">
      <c r="A61" s="58" t="s">
        <v>62</v>
      </c>
      <c r="B61" s="52" t="s">
        <v>82</v>
      </c>
      <c r="C61" s="21" t="s">
        <v>37</v>
      </c>
      <c r="D61" s="22"/>
      <c r="E61" s="32">
        <f>F61+G61+H61+I61+J61</f>
        <v>8610</v>
      </c>
      <c r="F61" s="23">
        <f>SUM(F62:F63)</f>
        <v>2190</v>
      </c>
      <c r="G61" s="23">
        <f>SUM(G62:G63)</f>
        <v>2140</v>
      </c>
      <c r="H61" s="23">
        <f>SUM(H62:H63)</f>
        <v>2140</v>
      </c>
      <c r="I61" s="23">
        <f>SUM(I62:I63)</f>
        <v>2140</v>
      </c>
      <c r="J61" s="23">
        <f>SUM(J62:J63)</f>
        <v>0</v>
      </c>
    </row>
    <row r="62" spans="1:10" ht="29.55" customHeight="1" x14ac:dyDescent="0.25">
      <c r="A62" s="51"/>
      <c r="B62" s="52"/>
      <c r="C62" s="21" t="s">
        <v>38</v>
      </c>
      <c r="D62" s="22">
        <v>829</v>
      </c>
      <c r="E62" s="32">
        <f>F62+G62+H62+I62+J62</f>
        <v>0</v>
      </c>
      <c r="F62" s="23">
        <f>F65+F68+F71+F74+F77</f>
        <v>0</v>
      </c>
      <c r="G62" s="23">
        <f>G65+G68+G71+G74+G77</f>
        <v>0</v>
      </c>
      <c r="H62" s="23">
        <f>H65+H68+H71+H74+H77</f>
        <v>0</v>
      </c>
      <c r="I62" s="23">
        <f>I65+I68+I71+I74+I77</f>
        <v>0</v>
      </c>
      <c r="J62" s="23">
        <f>J65+J68+J71+J74+J77</f>
        <v>0</v>
      </c>
    </row>
    <row r="63" spans="1:10" ht="29.55" customHeight="1" x14ac:dyDescent="0.25">
      <c r="A63" s="51"/>
      <c r="B63" s="52"/>
      <c r="C63" s="21" t="s">
        <v>36</v>
      </c>
      <c r="D63" s="22">
        <v>829</v>
      </c>
      <c r="E63" s="32">
        <f t="shared" ref="E63" si="27">F63+G63+H63+I63+J63</f>
        <v>8610</v>
      </c>
      <c r="F63" s="23">
        <f>F66+F69+F72+F75+F78</f>
        <v>2190</v>
      </c>
      <c r="G63" s="23">
        <f t="shared" ref="G63:J63" si="28">G66+G69+G72+G75+G78</f>
        <v>2140</v>
      </c>
      <c r="H63" s="23">
        <f t="shared" si="28"/>
        <v>2140</v>
      </c>
      <c r="I63" s="23">
        <f t="shared" si="28"/>
        <v>2140</v>
      </c>
      <c r="J63" s="23">
        <f t="shared" si="28"/>
        <v>0</v>
      </c>
    </row>
    <row r="64" spans="1:10" ht="29.55" customHeight="1" x14ac:dyDescent="0.25">
      <c r="A64" s="51" t="s">
        <v>63</v>
      </c>
      <c r="B64" s="52" t="s">
        <v>59</v>
      </c>
      <c r="C64" s="21" t="s">
        <v>37</v>
      </c>
      <c r="D64" s="22"/>
      <c r="E64" s="32">
        <f t="shared" ref="E64:E78" si="29">F64+G64+H64+I64+J64</f>
        <v>8000</v>
      </c>
      <c r="F64" s="23">
        <f>SUM(F65:F66)</f>
        <v>2000</v>
      </c>
      <c r="G64" s="23">
        <f>SUM(G65:G66)</f>
        <v>2000</v>
      </c>
      <c r="H64" s="23">
        <f>SUM(H65:H66)</f>
        <v>2000</v>
      </c>
      <c r="I64" s="23">
        <f>SUM(I65:I66)</f>
        <v>2000</v>
      </c>
      <c r="J64" s="23">
        <f>SUM(J65:J66)</f>
        <v>0</v>
      </c>
    </row>
    <row r="65" spans="1:10" ht="29.55" customHeight="1" x14ac:dyDescent="0.25">
      <c r="A65" s="51"/>
      <c r="B65" s="52"/>
      <c r="C65" s="21" t="s">
        <v>38</v>
      </c>
      <c r="D65" s="22">
        <v>829</v>
      </c>
      <c r="E65" s="32">
        <f t="shared" si="29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29.55" customHeight="1" x14ac:dyDescent="0.25">
      <c r="A66" s="51"/>
      <c r="B66" s="52"/>
      <c r="C66" s="21" t="s">
        <v>36</v>
      </c>
      <c r="D66" s="22">
        <v>829</v>
      </c>
      <c r="E66" s="32">
        <f t="shared" si="29"/>
        <v>8000</v>
      </c>
      <c r="F66" s="23">
        <v>2000</v>
      </c>
      <c r="G66" s="23">
        <v>2000</v>
      </c>
      <c r="H66" s="23">
        <v>2000</v>
      </c>
      <c r="I66" s="23">
        <v>2000</v>
      </c>
      <c r="J66" s="23">
        <v>0</v>
      </c>
    </row>
    <row r="67" spans="1:10" ht="29.55" customHeight="1" x14ac:dyDescent="0.25">
      <c r="A67" s="51" t="s">
        <v>71</v>
      </c>
      <c r="B67" s="52" t="s">
        <v>67</v>
      </c>
      <c r="C67" s="21" t="s">
        <v>37</v>
      </c>
      <c r="D67" s="22"/>
      <c r="E67" s="32">
        <f t="shared" si="29"/>
        <v>0</v>
      </c>
      <c r="F67" s="23">
        <f t="shared" ref="F67:J67" si="30">SUM(F68:F69)</f>
        <v>0</v>
      </c>
      <c r="G67" s="23">
        <f t="shared" si="30"/>
        <v>0</v>
      </c>
      <c r="H67" s="23">
        <f t="shared" si="30"/>
        <v>0</v>
      </c>
      <c r="I67" s="23">
        <f t="shared" si="30"/>
        <v>0</v>
      </c>
      <c r="J67" s="23">
        <f t="shared" si="30"/>
        <v>0</v>
      </c>
    </row>
    <row r="68" spans="1:10" ht="29.55" customHeight="1" x14ac:dyDescent="0.25">
      <c r="A68" s="51"/>
      <c r="B68" s="52"/>
      <c r="C68" s="21" t="s">
        <v>38</v>
      </c>
      <c r="D68" s="22">
        <v>829</v>
      </c>
      <c r="E68" s="32">
        <f t="shared" si="29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</row>
    <row r="69" spans="1:10" ht="29.55" customHeight="1" x14ac:dyDescent="0.25">
      <c r="A69" s="51"/>
      <c r="B69" s="52"/>
      <c r="C69" s="21" t="s">
        <v>36</v>
      </c>
      <c r="D69" s="22">
        <v>829</v>
      </c>
      <c r="E69" s="32">
        <f t="shared" si="29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29.55" customHeight="1" x14ac:dyDescent="0.25">
      <c r="A70" s="51" t="s">
        <v>72</v>
      </c>
      <c r="B70" s="52" t="s">
        <v>68</v>
      </c>
      <c r="C70" s="21" t="s">
        <v>37</v>
      </c>
      <c r="D70" s="22"/>
      <c r="E70" s="32">
        <f t="shared" si="29"/>
        <v>0</v>
      </c>
      <c r="F70" s="23">
        <f>SUM(F71:F72)</f>
        <v>0</v>
      </c>
      <c r="G70" s="23">
        <f>SUM(G71:G72)</f>
        <v>0</v>
      </c>
      <c r="H70" s="23">
        <f>SUM(H71:H72)</f>
        <v>0</v>
      </c>
      <c r="I70" s="23">
        <f>SUM(I71:I72)</f>
        <v>0</v>
      </c>
      <c r="J70" s="23">
        <f>SUM(J71:J72)</f>
        <v>0</v>
      </c>
    </row>
    <row r="71" spans="1:10" ht="29.55" customHeight="1" x14ac:dyDescent="0.25">
      <c r="A71" s="51"/>
      <c r="B71" s="52"/>
      <c r="C71" s="21" t="s">
        <v>38</v>
      </c>
      <c r="D71" s="22">
        <v>829</v>
      </c>
      <c r="E71" s="32">
        <f t="shared" si="29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55" customHeight="1" x14ac:dyDescent="0.25">
      <c r="A72" s="51"/>
      <c r="B72" s="52"/>
      <c r="C72" s="21" t="s">
        <v>36</v>
      </c>
      <c r="D72" s="22">
        <v>829</v>
      </c>
      <c r="E72" s="32">
        <f t="shared" si="29"/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</row>
    <row r="73" spans="1:10" ht="29.55" customHeight="1" x14ac:dyDescent="0.25">
      <c r="A73" s="51" t="s">
        <v>73</v>
      </c>
      <c r="B73" s="52" t="s">
        <v>69</v>
      </c>
      <c r="C73" s="21" t="s">
        <v>37</v>
      </c>
      <c r="D73" s="22"/>
      <c r="E73" s="32">
        <f t="shared" si="29"/>
        <v>565</v>
      </c>
      <c r="F73" s="23">
        <f>SUM(F74:F75)</f>
        <v>145</v>
      </c>
      <c r="G73" s="23">
        <f>SUM(G74:G75)</f>
        <v>140</v>
      </c>
      <c r="H73" s="23">
        <f>SUM(H74:H75)</f>
        <v>140</v>
      </c>
      <c r="I73" s="23">
        <f>SUM(I74:I75)</f>
        <v>140</v>
      </c>
      <c r="J73" s="23">
        <f>SUM(J74:J75)</f>
        <v>0</v>
      </c>
    </row>
    <row r="74" spans="1:10" ht="29.55" customHeight="1" x14ac:dyDescent="0.25">
      <c r="A74" s="51"/>
      <c r="B74" s="52"/>
      <c r="C74" s="21" t="s">
        <v>38</v>
      </c>
      <c r="D74" s="22">
        <v>829</v>
      </c>
      <c r="E74" s="32">
        <f t="shared" si="29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55" customHeight="1" x14ac:dyDescent="0.25">
      <c r="A75" s="51"/>
      <c r="B75" s="52"/>
      <c r="C75" s="21" t="s">
        <v>36</v>
      </c>
      <c r="D75" s="22">
        <v>829</v>
      </c>
      <c r="E75" s="32">
        <f t="shared" si="29"/>
        <v>565</v>
      </c>
      <c r="F75" s="23">
        <v>145</v>
      </c>
      <c r="G75" s="23">
        <v>140</v>
      </c>
      <c r="H75" s="23">
        <v>140</v>
      </c>
      <c r="I75" s="23">
        <v>140</v>
      </c>
      <c r="J75" s="23">
        <v>0</v>
      </c>
    </row>
    <row r="76" spans="1:10" ht="29.55" customHeight="1" x14ac:dyDescent="0.25">
      <c r="A76" s="51" t="s">
        <v>74</v>
      </c>
      <c r="B76" s="52" t="s">
        <v>70</v>
      </c>
      <c r="C76" s="21" t="s">
        <v>37</v>
      </c>
      <c r="D76" s="22"/>
      <c r="E76" s="32">
        <f>F76+G76+H76+I76+J76</f>
        <v>45</v>
      </c>
      <c r="F76" s="23">
        <f>SUM(F77:F78)</f>
        <v>45</v>
      </c>
      <c r="G76" s="23">
        <f>SUM(G77:G78)</f>
        <v>0</v>
      </c>
      <c r="H76" s="23">
        <f>SUM(H77:H78)</f>
        <v>0</v>
      </c>
      <c r="I76" s="23">
        <f>SUM(I77:I78)</f>
        <v>0</v>
      </c>
      <c r="J76" s="23">
        <f>SUM(J77:J78)</f>
        <v>0</v>
      </c>
    </row>
    <row r="77" spans="1:10" ht="29.55" customHeight="1" x14ac:dyDescent="0.25">
      <c r="A77" s="51"/>
      <c r="B77" s="52"/>
      <c r="C77" s="21" t="s">
        <v>38</v>
      </c>
      <c r="D77" s="22">
        <v>829</v>
      </c>
      <c r="E77" s="32">
        <f t="shared" si="29"/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9.55" customHeight="1" x14ac:dyDescent="0.25">
      <c r="A78" s="51"/>
      <c r="B78" s="52"/>
      <c r="C78" s="21" t="s">
        <v>36</v>
      </c>
      <c r="D78" s="22">
        <v>829</v>
      </c>
      <c r="E78" s="32">
        <f t="shared" si="29"/>
        <v>45</v>
      </c>
      <c r="F78" s="23">
        <v>45</v>
      </c>
      <c r="G78" s="23">
        <v>0</v>
      </c>
      <c r="H78" s="23">
        <v>0</v>
      </c>
      <c r="I78" s="23">
        <v>0</v>
      </c>
      <c r="J78" s="23">
        <v>0</v>
      </c>
    </row>
    <row r="79" spans="1:10" ht="25.35" customHeight="1" x14ac:dyDescent="0.25">
      <c r="A79" s="45" t="s">
        <v>53</v>
      </c>
      <c r="B79" s="48" t="s">
        <v>83</v>
      </c>
      <c r="C79" s="33" t="s">
        <v>37</v>
      </c>
      <c r="D79" s="31"/>
      <c r="E79" s="32">
        <f t="shared" si="9"/>
        <v>286011.0061</v>
      </c>
      <c r="F79" s="32">
        <f>SUM(F80:F81)</f>
        <v>67501.368419999999</v>
      </c>
      <c r="G79" s="32">
        <f t="shared" ref="G79:J79" si="31">SUM(G80:G81)</f>
        <v>72495.473679999996</v>
      </c>
      <c r="H79" s="32">
        <f t="shared" si="31"/>
        <v>72470.739999999991</v>
      </c>
      <c r="I79" s="32">
        <f t="shared" si="31"/>
        <v>72506.315000000002</v>
      </c>
      <c r="J79" s="32">
        <f t="shared" si="31"/>
        <v>1037.1089999999999</v>
      </c>
    </row>
    <row r="80" spans="1:10" ht="24.45" customHeight="1" x14ac:dyDescent="0.25">
      <c r="A80" s="53"/>
      <c r="B80" s="55"/>
      <c r="C80" s="33" t="s">
        <v>38</v>
      </c>
      <c r="D80" s="31">
        <v>829</v>
      </c>
      <c r="E80" s="32">
        <f t="shared" si="9"/>
        <v>270725.2</v>
      </c>
      <c r="F80" s="32">
        <f>F83+F86</f>
        <v>64126.3</v>
      </c>
      <c r="G80" s="32">
        <f>G83+G86</f>
        <v>68870.7</v>
      </c>
      <c r="H80" s="32">
        <f>H83+H86</f>
        <v>68847.199999999997</v>
      </c>
      <c r="I80" s="32">
        <f>I83+I86</f>
        <v>68881</v>
      </c>
      <c r="J80" s="32">
        <f>J83+J86</f>
        <v>0</v>
      </c>
    </row>
    <row r="81" spans="1:10" ht="26.55" customHeight="1" x14ac:dyDescent="0.25">
      <c r="A81" s="54"/>
      <c r="B81" s="56"/>
      <c r="C81" s="33" t="s">
        <v>36</v>
      </c>
      <c r="D81" s="31">
        <v>829</v>
      </c>
      <c r="E81" s="32">
        <f t="shared" si="9"/>
        <v>15285.806099999996</v>
      </c>
      <c r="F81" s="32">
        <f>F84+F87</f>
        <v>3375.068419999996</v>
      </c>
      <c r="G81" s="32">
        <f t="shared" ref="G81:J81" si="32">G84+G87</f>
        <v>3624.7736799999998</v>
      </c>
      <c r="H81" s="32">
        <f t="shared" si="32"/>
        <v>3623.54</v>
      </c>
      <c r="I81" s="32">
        <f t="shared" si="32"/>
        <v>3625.3150000000001</v>
      </c>
      <c r="J81" s="32">
        <f t="shared" si="32"/>
        <v>1037.1089999999999</v>
      </c>
    </row>
    <row r="82" spans="1:10" ht="26.55" customHeight="1" x14ac:dyDescent="0.25">
      <c r="A82" s="45" t="s">
        <v>54</v>
      </c>
      <c r="B82" s="48" t="s">
        <v>42</v>
      </c>
      <c r="C82" s="35" t="s">
        <v>37</v>
      </c>
      <c r="D82" s="31"/>
      <c r="E82" s="32">
        <f t="shared" si="9"/>
        <v>0</v>
      </c>
      <c r="F82" s="32">
        <f>SUM(F83:F84)</f>
        <v>0</v>
      </c>
      <c r="G82" s="32">
        <f t="shared" ref="G82:J82" si="33">SUM(G83:G84)</f>
        <v>0</v>
      </c>
      <c r="H82" s="32">
        <f t="shared" si="33"/>
        <v>0</v>
      </c>
      <c r="I82" s="32">
        <f t="shared" si="33"/>
        <v>0</v>
      </c>
      <c r="J82" s="32">
        <f t="shared" si="33"/>
        <v>0</v>
      </c>
    </row>
    <row r="83" spans="1:10" ht="24.45" customHeight="1" x14ac:dyDescent="0.25">
      <c r="A83" s="53"/>
      <c r="B83" s="55"/>
      <c r="C83" s="35" t="s">
        <v>38</v>
      </c>
      <c r="D83" s="31">
        <v>829</v>
      </c>
      <c r="E83" s="32">
        <f t="shared" si="9"/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</row>
    <row r="84" spans="1:10" ht="27.45" customHeight="1" x14ac:dyDescent="0.25">
      <c r="A84" s="53"/>
      <c r="B84" s="55"/>
      <c r="C84" s="35" t="s">
        <v>36</v>
      </c>
      <c r="D84" s="36">
        <v>829</v>
      </c>
      <c r="E84" s="32">
        <f t="shared" si="9"/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</row>
    <row r="85" spans="1:10" ht="26.55" customHeight="1" x14ac:dyDescent="0.25">
      <c r="A85" s="51" t="s">
        <v>55</v>
      </c>
      <c r="B85" s="52" t="s">
        <v>88</v>
      </c>
      <c r="C85" s="33" t="s">
        <v>37</v>
      </c>
      <c r="D85" s="31"/>
      <c r="E85" s="32">
        <f t="shared" si="9"/>
        <v>286011.0061</v>
      </c>
      <c r="F85" s="32">
        <f>SUM(F86:F87)</f>
        <v>67501.368419999999</v>
      </c>
      <c r="G85" s="32">
        <f t="shared" ref="G85:J85" si="34">SUM(G86:G87)</f>
        <v>72495.473679999996</v>
      </c>
      <c r="H85" s="32">
        <f t="shared" si="34"/>
        <v>72470.739999999991</v>
      </c>
      <c r="I85" s="32">
        <f t="shared" si="34"/>
        <v>72506.315000000002</v>
      </c>
      <c r="J85" s="32">
        <f t="shared" si="34"/>
        <v>1037.1089999999999</v>
      </c>
    </row>
    <row r="86" spans="1:10" ht="26.55" customHeight="1" x14ac:dyDescent="0.25">
      <c r="A86" s="51"/>
      <c r="B86" s="52"/>
      <c r="C86" s="33" t="s">
        <v>38</v>
      </c>
      <c r="D86" s="31">
        <v>829</v>
      </c>
      <c r="E86" s="32">
        <f t="shared" si="9"/>
        <v>270725.2</v>
      </c>
      <c r="F86" s="32">
        <v>64126.3</v>
      </c>
      <c r="G86" s="32">
        <v>68870.7</v>
      </c>
      <c r="H86" s="32">
        <v>68847.199999999997</v>
      </c>
      <c r="I86" s="32">
        <v>68881</v>
      </c>
      <c r="J86" s="32">
        <v>0</v>
      </c>
    </row>
    <row r="87" spans="1:10" ht="26.55" customHeight="1" x14ac:dyDescent="0.25">
      <c r="A87" s="64"/>
      <c r="B87" s="52"/>
      <c r="C87" s="21" t="s">
        <v>36</v>
      </c>
      <c r="D87" s="22">
        <v>829</v>
      </c>
      <c r="E87" s="32">
        <f t="shared" si="9"/>
        <v>15285.806099999996</v>
      </c>
      <c r="F87" s="23">
        <v>3375.068419999996</v>
      </c>
      <c r="G87" s="23">
        <v>3624.7736799999998</v>
      </c>
      <c r="H87" s="23">
        <v>3623.54</v>
      </c>
      <c r="I87" s="23">
        <v>3625.3150000000001</v>
      </c>
      <c r="J87" s="23">
        <v>1037.1089999999999</v>
      </c>
    </row>
    <row r="88" spans="1:10" ht="34.200000000000003" customHeight="1" x14ac:dyDescent="0.25">
      <c r="A88" s="51" t="s">
        <v>64</v>
      </c>
      <c r="B88" s="52" t="s">
        <v>86</v>
      </c>
      <c r="C88" s="21" t="s">
        <v>37</v>
      </c>
      <c r="D88" s="22"/>
      <c r="E88" s="32">
        <f t="shared" si="9"/>
        <v>4780.6768499999998</v>
      </c>
      <c r="F88" s="23">
        <f t="shared" ref="F88:J88" si="35">F89+F90</f>
        <v>1305.86502</v>
      </c>
      <c r="G88" s="23">
        <f t="shared" si="35"/>
        <v>793.61761000000001</v>
      </c>
      <c r="H88" s="23">
        <f t="shared" si="35"/>
        <v>793.61761000000001</v>
      </c>
      <c r="I88" s="23">
        <f t="shared" si="35"/>
        <v>793.61761000000001</v>
      </c>
      <c r="J88" s="23">
        <f t="shared" si="35"/>
        <v>1093.9590000000001</v>
      </c>
    </row>
    <row r="89" spans="1:10" ht="34.200000000000003" customHeight="1" x14ac:dyDescent="0.25">
      <c r="A89" s="51"/>
      <c r="B89" s="52"/>
      <c r="C89" s="21" t="s">
        <v>38</v>
      </c>
      <c r="D89" s="22">
        <v>829</v>
      </c>
      <c r="E89" s="32">
        <f t="shared" si="9"/>
        <v>0</v>
      </c>
      <c r="F89" s="23">
        <f t="shared" ref="F89:J90" si="36">F92+F95</f>
        <v>0</v>
      </c>
      <c r="G89" s="23">
        <f t="shared" si="36"/>
        <v>0</v>
      </c>
      <c r="H89" s="23">
        <f t="shared" si="36"/>
        <v>0</v>
      </c>
      <c r="I89" s="23">
        <f t="shared" si="36"/>
        <v>0</v>
      </c>
      <c r="J89" s="23">
        <f t="shared" si="36"/>
        <v>0</v>
      </c>
    </row>
    <row r="90" spans="1:10" ht="34.200000000000003" customHeight="1" x14ac:dyDescent="0.25">
      <c r="A90" s="64"/>
      <c r="B90" s="65"/>
      <c r="C90" s="21" t="s">
        <v>36</v>
      </c>
      <c r="D90" s="22">
        <v>829</v>
      </c>
      <c r="E90" s="32">
        <f t="shared" si="9"/>
        <v>4780.6768499999998</v>
      </c>
      <c r="F90" s="23">
        <f>F93+F96</f>
        <v>1305.86502</v>
      </c>
      <c r="G90" s="23">
        <f t="shared" si="36"/>
        <v>793.61761000000001</v>
      </c>
      <c r="H90" s="23">
        <f t="shared" si="36"/>
        <v>793.61761000000001</v>
      </c>
      <c r="I90" s="23">
        <f t="shared" si="36"/>
        <v>793.61761000000001</v>
      </c>
      <c r="J90" s="23">
        <f t="shared" si="36"/>
        <v>1093.9590000000001</v>
      </c>
    </row>
    <row r="91" spans="1:10" ht="34.200000000000003" customHeight="1" x14ac:dyDescent="0.25">
      <c r="A91" s="51" t="s">
        <v>65</v>
      </c>
      <c r="B91" s="52" t="s">
        <v>43</v>
      </c>
      <c r="C91" s="21" t="s">
        <v>37</v>
      </c>
      <c r="D91" s="22"/>
      <c r="E91" s="32">
        <f t="shared" si="9"/>
        <v>0</v>
      </c>
      <c r="F91" s="23">
        <f t="shared" ref="F91:J91" si="37">F92+F93</f>
        <v>0</v>
      </c>
      <c r="G91" s="23">
        <f t="shared" si="37"/>
        <v>0</v>
      </c>
      <c r="H91" s="23">
        <f t="shared" si="37"/>
        <v>0</v>
      </c>
      <c r="I91" s="23">
        <f t="shared" si="37"/>
        <v>0</v>
      </c>
      <c r="J91" s="23">
        <f t="shared" si="37"/>
        <v>0</v>
      </c>
    </row>
    <row r="92" spans="1:10" ht="34.200000000000003" customHeight="1" x14ac:dyDescent="0.25">
      <c r="A92" s="51"/>
      <c r="B92" s="52"/>
      <c r="C92" s="21" t="s">
        <v>38</v>
      </c>
      <c r="D92" s="22">
        <v>829</v>
      </c>
      <c r="E92" s="32">
        <f t="shared" si="9"/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64"/>
      <c r="B93" s="65"/>
      <c r="C93" s="21" t="s">
        <v>36</v>
      </c>
      <c r="D93" s="22">
        <v>829</v>
      </c>
      <c r="E93" s="32">
        <f t="shared" si="9"/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</row>
    <row r="94" spans="1:10" ht="34.200000000000003" customHeight="1" x14ac:dyDescent="0.25">
      <c r="A94" s="51" t="s">
        <v>66</v>
      </c>
      <c r="B94" s="52" t="s">
        <v>44</v>
      </c>
      <c r="C94" s="21" t="s">
        <v>37</v>
      </c>
      <c r="D94" s="22"/>
      <c r="E94" s="32">
        <f t="shared" si="9"/>
        <v>4780.6768499999998</v>
      </c>
      <c r="F94" s="23">
        <f t="shared" ref="F94:J94" si="38">SUM(F95:F96)</f>
        <v>1305.86502</v>
      </c>
      <c r="G94" s="23">
        <v>793.61761000000001</v>
      </c>
      <c r="H94" s="23">
        <v>793.61761000000001</v>
      </c>
      <c r="I94" s="23">
        <v>793.61761000000001</v>
      </c>
      <c r="J94" s="23">
        <f t="shared" si="38"/>
        <v>1093.9590000000001</v>
      </c>
    </row>
    <row r="95" spans="1:10" ht="34.200000000000003" customHeight="1" x14ac:dyDescent="0.25">
      <c r="A95" s="51"/>
      <c r="B95" s="52"/>
      <c r="C95" s="21" t="s">
        <v>38</v>
      </c>
      <c r="D95" s="22">
        <v>829</v>
      </c>
      <c r="E95" s="32">
        <f t="shared" si="9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64"/>
      <c r="B96" s="65"/>
      <c r="C96" s="21" t="s">
        <v>36</v>
      </c>
      <c r="D96" s="22">
        <v>829</v>
      </c>
      <c r="E96" s="32">
        <f t="shared" si="9"/>
        <v>4780.6768499999998</v>
      </c>
      <c r="F96" s="23">
        <v>1305.86502</v>
      </c>
      <c r="G96" s="23">
        <v>793.61761000000001</v>
      </c>
      <c r="H96" s="23">
        <v>793.61761000000001</v>
      </c>
      <c r="I96" s="23">
        <v>793.61761000000001</v>
      </c>
      <c r="J96" s="23">
        <v>1093.9590000000001</v>
      </c>
    </row>
    <row r="97" spans="10:10" x14ac:dyDescent="0.25">
      <c r="J97" s="39" t="s">
        <v>84</v>
      </c>
    </row>
  </sheetData>
  <mergeCells count="62">
    <mergeCell ref="I1:J1"/>
    <mergeCell ref="A3:J3"/>
    <mergeCell ref="A5:A6"/>
    <mergeCell ref="B5:B6"/>
    <mergeCell ref="C5:C6"/>
    <mergeCell ref="E5:J5"/>
    <mergeCell ref="A8:A12"/>
    <mergeCell ref="B8:B12"/>
    <mergeCell ref="A13:A17"/>
    <mergeCell ref="B46:B48"/>
    <mergeCell ref="A46:A48"/>
    <mergeCell ref="A43:A45"/>
    <mergeCell ref="B43:B45"/>
    <mergeCell ref="B25:B27"/>
    <mergeCell ref="A37:A39"/>
    <mergeCell ref="B37:B39"/>
    <mergeCell ref="A94:A96"/>
    <mergeCell ref="B94:B96"/>
    <mergeCell ref="A88:A90"/>
    <mergeCell ref="B88:B90"/>
    <mergeCell ref="B91:B93"/>
    <mergeCell ref="A91:A93"/>
    <mergeCell ref="A64:A66"/>
    <mergeCell ref="B64:B66"/>
    <mergeCell ref="A76:A78"/>
    <mergeCell ref="B76:B78"/>
    <mergeCell ref="A67:A69"/>
    <mergeCell ref="B67:B69"/>
    <mergeCell ref="A70:A72"/>
    <mergeCell ref="B70:B72"/>
    <mergeCell ref="A73:A75"/>
    <mergeCell ref="B73:B75"/>
    <mergeCell ref="A85:A87"/>
    <mergeCell ref="B85:B87"/>
    <mergeCell ref="A79:A81"/>
    <mergeCell ref="B79:B81"/>
    <mergeCell ref="A82:A84"/>
    <mergeCell ref="B82:B84"/>
    <mergeCell ref="A61:A63"/>
    <mergeCell ref="B61:B63"/>
    <mergeCell ref="B13:B17"/>
    <mergeCell ref="A31:A33"/>
    <mergeCell ref="B31:B33"/>
    <mergeCell ref="A34:A36"/>
    <mergeCell ref="B34:B36"/>
    <mergeCell ref="A28:A30"/>
    <mergeCell ref="B28:B30"/>
    <mergeCell ref="A18:A21"/>
    <mergeCell ref="B18:B21"/>
    <mergeCell ref="A22:A24"/>
    <mergeCell ref="B22:B24"/>
    <mergeCell ref="A25:A27"/>
    <mergeCell ref="A52:A54"/>
    <mergeCell ref="B52:B54"/>
    <mergeCell ref="B58:B60"/>
    <mergeCell ref="A40:A42"/>
    <mergeCell ref="B40:B42"/>
    <mergeCell ref="A49:A51"/>
    <mergeCell ref="B49:B51"/>
    <mergeCell ref="A55:A57"/>
    <mergeCell ref="B55:B57"/>
    <mergeCell ref="A58:A60"/>
  </mergeCells>
  <pageMargins left="0.59055118110236227" right="0.59055118110236227" top="0.59055118110236227" bottom="0.59055118110236227" header="0.31496062992125984" footer="0.31496062992125984"/>
  <pageSetup paperSize="9" scale="50" orientation="landscape" r:id="rId1"/>
  <rowBreaks count="2" manualBreakCount="2">
    <brk id="33" max="16383" man="1"/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7"/>
      <c r="D1" s="77"/>
      <c r="E1" s="77"/>
      <c r="F1" s="77"/>
      <c r="G1" s="77"/>
      <c r="H1" s="77"/>
      <c r="I1" s="77"/>
      <c r="J1" s="77"/>
      <c r="K1" s="2"/>
      <c r="L1" s="5" t="s">
        <v>19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8" t="s">
        <v>18</v>
      </c>
      <c r="C2" s="78"/>
      <c r="D2" s="78"/>
      <c r="E2" s="78"/>
      <c r="F2" s="78"/>
      <c r="G2" s="78"/>
      <c r="H2" s="78"/>
      <c r="I2" s="78"/>
      <c r="J2" s="78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8</v>
      </c>
      <c r="B5" s="19" t="s">
        <v>15</v>
      </c>
      <c r="C5" s="19" t="s">
        <v>16</v>
      </c>
      <c r="D5" s="19" t="s">
        <v>12</v>
      </c>
      <c r="E5" s="19" t="s">
        <v>13</v>
      </c>
      <c r="F5" s="19" t="s">
        <v>14</v>
      </c>
      <c r="G5" s="19" t="s">
        <v>17</v>
      </c>
      <c r="H5" s="19" t="s">
        <v>20</v>
      </c>
      <c r="I5" s="19" t="s">
        <v>21</v>
      </c>
      <c r="J5" s="19" t="s">
        <v>6</v>
      </c>
      <c r="K5" s="19" t="s">
        <v>22</v>
      </c>
      <c r="L5" s="20" t="s">
        <v>23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2022-01-17T22:53:55Z</cp:lastPrinted>
  <dcterms:created xsi:type="dcterms:W3CDTF">2011-03-10T10:26:24Z</dcterms:created>
  <dcterms:modified xsi:type="dcterms:W3CDTF">2022-01-20T04:34:05Z</dcterms:modified>
</cp:coreProperties>
</file>